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" activeTab="8"/>
  </bookViews>
  <sheets>
    <sheet name="на 01.02.18" sheetId="1" r:id="rId1"/>
    <sheet name="на 01.03.18" sheetId="2" r:id="rId2"/>
    <sheet name="на 01.04.18" sheetId="3" r:id="rId3"/>
    <sheet name="на 01.05.18" sheetId="4" r:id="rId4"/>
    <sheet name="на 01.06.18" sheetId="5" r:id="rId5"/>
    <sheet name="на 01.08.18 " sheetId="6" r:id="rId6"/>
    <sheet name="на 01.09.18 " sheetId="7" r:id="rId7"/>
    <sheet name="на 01.10.18  " sheetId="8" r:id="rId8"/>
    <sheet name="на 01.11.18   " sheetId="9" r:id="rId9"/>
  </sheets>
  <definedNames/>
  <calcPr fullCalcOnLoad="1"/>
</workbook>
</file>

<file path=xl/sharedStrings.xml><?xml version="1.0" encoding="utf-8"?>
<sst xmlns="http://schemas.openxmlformats.org/spreadsheetml/2006/main" count="759" uniqueCount="70">
  <si>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</si>
  <si>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</si>
  <si>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</si>
  <si>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</si>
  <si>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</si>
  <si>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</si>
  <si>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</si>
  <si>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</si>
  <si>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</si>
  <si>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</si>
  <si>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</si>
  <si>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</si>
  <si>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</si>
  <si>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</si>
  <si>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</si>
  <si>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</si>
  <si>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</si>
  <si>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</si>
  <si>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</si>
  <si>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</si>
  <si>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</si>
  <si>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</si>
  <si>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</si>
  <si>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</si>
  <si>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</si>
  <si>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</si>
  <si>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</si>
  <si>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</si>
  <si>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</si>
  <si>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</si>
  <si>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</si>
  <si>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</si>
  <si>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</si>
  <si>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</si>
  <si>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</si>
  <si>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</si>
  <si>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</si>
  <si>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</si>
  <si>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</si>
  <si>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</si>
  <si>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</si>
  <si>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</si>
  <si>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</si>
  <si>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</si>
  <si>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</si>
  <si>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</si>
  <si>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</si>
  <si>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</si>
  <si>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</si>
  <si>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Т.Н.</t>
  </si>
  <si>
    <t>Быстрицкая Н.Н.</t>
  </si>
  <si>
    <t>по состоянию на 01 февраля  2018 года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</si>
  <si>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</si>
  <si>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</si>
  <si>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>Бедина Т.Н</t>
  </si>
  <si>
    <t>по состоянию на 01 марта  2018 года</t>
  </si>
  <si>
    <t>по состоянию на 01 апреля  2018 года</t>
  </si>
  <si>
    <t>Н.Н.Быстрицкая</t>
  </si>
  <si>
    <t>Т.Н.Бедина</t>
  </si>
  <si>
    <t>по состоянию на 01 мая  2018 года</t>
  </si>
  <si>
    <t>по состоянию на 01 июня  2018 года</t>
  </si>
  <si>
    <t>договор о предоставлении бюджетного кредита от 07.05.2018 № 2 с Администрацией Собинского района средства районного бюджета, бюджетный кредит в размере 500000 руб. на покрытие временного кассового разрыва.</t>
  </si>
  <si>
    <t xml:space="preserve"> 0,1 % годовых </t>
  </si>
  <si>
    <t xml:space="preserve"> средства бюджета </t>
  </si>
  <si>
    <t>по состоянию на 01 августа  2018 года</t>
  </si>
  <si>
    <t>договор о предоставлении бюджетного кредита от 07.05.2018 № 2 с Администрацией Собинского района средства районного бюджета, бюджетный кредит в размере 500000,00 руб. на покрытие временного кассового разрыва.</t>
  </si>
  <si>
    <t>договор о предоставлении бюджетного кредита от 26.07.2018 № 3 с Администрацией Собинского района средства районного бюджета, бюджетный кредит в размере 500000,00 руб. на покрытие временного кассового разрыва.</t>
  </si>
  <si>
    <t>по состоянию на 01 сентября  2018 года</t>
  </si>
  <si>
    <t>по состоянию на 01 октября  2018 года</t>
  </si>
  <si>
    <t>по состоянию на 01 ноября 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</si>
</sst>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р_.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10" xfId="58" applyFont="1" applyBorder="1" applyAlignment="1">
      <alignment horizontal="center" vertical="center" wrapText="1"/>
    </xf>
    <xf numFmtId="171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1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1" fontId="2" fillId="0" borderId="10" xfId="58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3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1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1" fontId="8" fillId="0" borderId="10" xfId="58" applyFont="1" applyBorder="1" applyAlignment="1">
      <alignment horizontal="center" vertical="center"/>
    </xf>
    <xf numFmtId="14" fontId="8" fillId="0" borderId="10" xfId="58" applyNumberFormat="1" applyFont="1" applyFill="1" applyBorder="1" applyAlignment="1">
      <alignment horizontal="center" vertical="center" wrapText="1"/>
    </xf>
    <xf numFmtId="171" fontId="8" fillId="0" borderId="10" xfId="58" applyFont="1" applyFill="1" applyBorder="1" applyAlignment="1">
      <alignment horizontal="center" vertical="center"/>
    </xf>
    <xf numFmtId="171" fontId="8" fillId="0" borderId="10" xfId="58" applyFont="1" applyBorder="1" applyAlignment="1">
      <alignment horizontal="center" vertical="center" wrapText="1"/>
    </xf>
    <xf numFmtId="171" fontId="8" fillId="0" borderId="10" xfId="58" applyFont="1" applyFill="1" applyBorder="1" applyAlignment="1">
      <alignment horizontal="center" vertical="center" wrapText="1"/>
    </xf>
    <xf numFmtId="14" fontId="8" fillId="0" borderId="10" xfId="58" applyNumberFormat="1" applyFont="1" applyBorder="1" applyAlignment="1">
      <alignment horizontal="center" vertical="center"/>
    </xf>
    <xf numFmtId="171" fontId="8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173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Border="1" applyAlignment="1">
      <alignment horizontal="center"/>
    </xf>
    <xf numFmtId="17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Fill="1" applyBorder="1" applyAlignment="1">
      <alignment horizontal="center"/>
    </xf>
    <xf numFmtId="173" fontId="2" fillId="0" borderId="10" xfId="5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72" fontId="2" fillId="4" borderId="12" xfId="58" applyNumberFormat="1" applyFont="1" applyFill="1" applyBorder="1" applyAlignment="1">
      <alignment horizontal="center"/>
    </xf>
    <xf numFmtId="172" fontId="2" fillId="4" borderId="16" xfId="58" applyNumberFormat="1" applyFont="1" applyFill="1" applyBorder="1" applyAlignment="1">
      <alignment horizontal="center"/>
    </xf>
    <xf numFmtId="172" fontId="2" fillId="4" borderId="17" xfId="58" applyNumberFormat="1" applyFont="1" applyFill="1" applyBorder="1" applyAlignment="1">
      <alignment horizontal="center"/>
    </xf>
    <xf numFmtId="172" fontId="2" fillId="4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8" fillId="4" borderId="12" xfId="58" applyNumberFormat="1" applyFont="1" applyFill="1" applyBorder="1" applyAlignment="1">
      <alignment horizontal="center"/>
    </xf>
    <xf numFmtId="2" fontId="8" fillId="4" borderId="16" xfId="58" applyNumberFormat="1" applyFont="1" applyFill="1" applyBorder="1" applyAlignment="1">
      <alignment horizontal="center"/>
    </xf>
    <xf numFmtId="2" fontId="8" fillId="4" borderId="17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">
      <selection activeCell="B44" sqref="B4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83">
        <v>0</v>
      </c>
      <c r="N14" s="83"/>
      <c r="O14" s="83"/>
      <c r="P14" s="83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54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">
      <selection activeCell="R39" sqref="R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83">
        <v>0</v>
      </c>
      <c r="N14" s="83"/>
      <c r="O14" s="83"/>
      <c r="P14" s="83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">
      <selection activeCell="J39" sqref="J39:L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83">
        <v>0</v>
      </c>
      <c r="N14" s="83"/>
      <c r="O14" s="83"/>
      <c r="P14" s="83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">
      <selection activeCell="Q15" sqref="Q1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59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83">
        <v>0</v>
      </c>
      <c r="N14" s="83"/>
      <c r="O14" s="83"/>
      <c r="P14" s="83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57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58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="60" zoomScaleNormal="75" workbookViewId="0" topLeftCell="A1">
      <selection activeCell="M13" sqref="M13:P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12.00390625" style="0" customWidth="1"/>
    <col min="7" max="7" width="15.125" style="0" customWidth="1"/>
    <col min="8" max="8" width="12.875" style="0" customWidth="1"/>
    <col min="9" max="9" width="7.75390625" style="0" customWidth="1"/>
    <col min="10" max="10" width="11.25390625" style="0" customWidth="1"/>
    <col min="11" max="11" width="15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4.1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94">
        <v>500000</v>
      </c>
      <c r="N13" s="95"/>
      <c r="O13" s="95"/>
      <c r="P13" s="96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94">
        <v>289.04</v>
      </c>
      <c r="N14" s="95"/>
      <c r="O14" s="95"/>
      <c r="P14" s="96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42"/>
      <c r="G25" s="42">
        <f>SUM(G27:G29)</f>
        <v>500000</v>
      </c>
      <c r="H25" s="42" t="s">
        <v>47</v>
      </c>
      <c r="I25" s="42" t="s">
        <v>47</v>
      </c>
      <c r="J25" s="42"/>
      <c r="K25" s="42">
        <f>SUM(K27+K28+K29+K30+K31)</f>
        <v>500000</v>
      </c>
      <c r="L25" s="42">
        <f>SUM(L27+L28+L29+L30+L31)</f>
        <v>0</v>
      </c>
      <c r="M25" s="42"/>
      <c r="N25" s="42" t="s">
        <v>47</v>
      </c>
      <c r="O25" s="42">
        <f aca="true" t="shared" si="0" ref="O25:V25">SUM(O27+O28+O29+O30+O31)</f>
        <v>0</v>
      </c>
      <c r="P25" s="42"/>
      <c r="Q25" s="42">
        <f t="shared" si="0"/>
        <v>0</v>
      </c>
      <c r="R25" s="42">
        <f t="shared" si="0"/>
        <v>0</v>
      </c>
      <c r="S25" s="42">
        <f>SUM(S27+S28+S29+S31)</f>
        <v>500000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42"/>
      <c r="G27" s="42">
        <v>0</v>
      </c>
      <c r="H27" s="42">
        <v>0</v>
      </c>
      <c r="I27" s="42">
        <v>0</v>
      </c>
      <c r="J27" s="42"/>
      <c r="K27" s="42">
        <v>0</v>
      </c>
      <c r="L27" s="42">
        <v>0</v>
      </c>
      <c r="M27" s="42"/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43"/>
      <c r="G28" s="42">
        <v>0</v>
      </c>
      <c r="H28" s="44">
        <v>0</v>
      </c>
      <c r="I28" s="45">
        <v>0</v>
      </c>
      <c r="J28" s="46"/>
      <c r="K28" s="46">
        <v>0</v>
      </c>
      <c r="L28" s="46">
        <v>0</v>
      </c>
      <c r="M28" s="44"/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42"/>
      <c r="G29" s="42">
        <v>500000</v>
      </c>
      <c r="H29" s="42">
        <v>0</v>
      </c>
      <c r="I29" s="42">
        <v>0</v>
      </c>
      <c r="J29" s="42"/>
      <c r="K29" s="42">
        <v>0</v>
      </c>
      <c r="L29" s="42">
        <v>0</v>
      </c>
      <c r="M29" s="42"/>
      <c r="N29" s="42">
        <v>0</v>
      </c>
      <c r="O29" s="42">
        <v>0</v>
      </c>
      <c r="P29" s="42"/>
      <c r="Q29" s="42">
        <v>0</v>
      </c>
      <c r="R29" s="42">
        <v>0</v>
      </c>
      <c r="S29" s="42">
        <v>500000</v>
      </c>
      <c r="T29" s="10">
        <v>0</v>
      </c>
      <c r="U29" s="10">
        <v>0</v>
      </c>
      <c r="V29" s="10">
        <v>0</v>
      </c>
    </row>
    <row r="30" spans="1:22" ht="103.5" customHeight="1">
      <c r="A30" s="49" t="s">
        <v>61</v>
      </c>
      <c r="B30" s="12"/>
      <c r="C30" s="12"/>
      <c r="D30" s="12"/>
      <c r="E30" s="12"/>
      <c r="F30" s="47">
        <v>43230</v>
      </c>
      <c r="G30" s="42">
        <v>500000</v>
      </c>
      <c r="H30" s="42" t="s">
        <v>62</v>
      </c>
      <c r="I30" s="45" t="s">
        <v>63</v>
      </c>
      <c r="J30" s="47">
        <v>43437</v>
      </c>
      <c r="K30" s="48">
        <v>500000</v>
      </c>
      <c r="L30" s="48"/>
      <c r="M30" s="44"/>
      <c r="N30" s="42"/>
      <c r="O30" s="42"/>
      <c r="P30" s="42"/>
      <c r="Q30" s="42"/>
      <c r="R30" s="42"/>
      <c r="S30" s="42">
        <v>500000</v>
      </c>
      <c r="T30" s="10"/>
      <c r="U30" s="10"/>
      <c r="V30" s="10"/>
    </row>
    <row r="31" spans="1:22" s="6" customFormat="1" ht="13.5" customHeight="1">
      <c r="A31" s="21"/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Normal="75" zoomScaleSheetLayoutView="100" workbookViewId="0" topLeftCell="A1">
      <selection activeCell="M14" sqref="M14:P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12.00390625" style="0" customWidth="1"/>
    <col min="7" max="7" width="15.125" style="0" customWidth="1"/>
    <col min="8" max="8" width="12.875" style="0" customWidth="1"/>
    <col min="9" max="9" width="7.75390625" style="0" customWidth="1"/>
    <col min="10" max="10" width="11.25390625" style="0" customWidth="1"/>
    <col min="11" max="11" width="15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4.1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64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94">
        <v>500000</v>
      </c>
      <c r="N13" s="95"/>
      <c r="O13" s="95"/>
      <c r="P13" s="96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94">
        <v>289.04</v>
      </c>
      <c r="N14" s="95"/>
      <c r="O14" s="95"/>
      <c r="P14" s="96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42"/>
      <c r="G25" s="42">
        <f>SUM(G27:G29)</f>
        <v>1000000</v>
      </c>
      <c r="H25" s="42" t="s">
        <v>47</v>
      </c>
      <c r="I25" s="42" t="s">
        <v>47</v>
      </c>
      <c r="J25" s="42"/>
      <c r="K25" s="42">
        <f>SUM(K27+K28+K29+K30+K31)</f>
        <v>1000000</v>
      </c>
      <c r="L25" s="42">
        <f>SUM(L27+L28+L29+L30+L31)</f>
        <v>0</v>
      </c>
      <c r="M25" s="42"/>
      <c r="N25" s="42" t="s">
        <v>47</v>
      </c>
      <c r="O25" s="42">
        <f>SUM(O27+O28+O29+O30+O31)</f>
        <v>0</v>
      </c>
      <c r="P25" s="42"/>
      <c r="Q25" s="42">
        <f>SUM(Q27+Q28+Q29+Q30+Q31)</f>
        <v>0</v>
      </c>
      <c r="R25" s="42">
        <f>SUM(R27+R28+R29+R30+R31)</f>
        <v>0</v>
      </c>
      <c r="S25" s="42">
        <f>SUM(S27+S28+S29+S31)</f>
        <v>1000000</v>
      </c>
      <c r="T25" s="12">
        <f>SUM(T27+T28+T29+T30+T31)</f>
        <v>0</v>
      </c>
      <c r="U25" s="12">
        <f>SUM(U27+U28+U29+U30+U31)</f>
        <v>0</v>
      </c>
      <c r="V25" s="12">
        <f>SUM(V27+V28+V29+V30+V31)</f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42"/>
      <c r="G27" s="42">
        <v>0</v>
      </c>
      <c r="H27" s="42">
        <v>0</v>
      </c>
      <c r="I27" s="42">
        <v>0</v>
      </c>
      <c r="J27" s="42"/>
      <c r="K27" s="42">
        <v>0</v>
      </c>
      <c r="L27" s="42">
        <v>0</v>
      </c>
      <c r="M27" s="42"/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43"/>
      <c r="G28" s="42">
        <v>0</v>
      </c>
      <c r="H28" s="44">
        <v>0</v>
      </c>
      <c r="I28" s="45">
        <v>0</v>
      </c>
      <c r="J28" s="46"/>
      <c r="K28" s="46">
        <v>0</v>
      </c>
      <c r="L28" s="46">
        <v>0</v>
      </c>
      <c r="M28" s="44"/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42"/>
      <c r="G29" s="42">
        <f>SUM(G30:G31)</f>
        <v>1000000</v>
      </c>
      <c r="H29" s="42">
        <v>0</v>
      </c>
      <c r="I29" s="42">
        <v>0</v>
      </c>
      <c r="J29" s="42"/>
      <c r="K29" s="42">
        <v>0</v>
      </c>
      <c r="L29" s="42">
        <v>0</v>
      </c>
      <c r="M29" s="42"/>
      <c r="N29" s="42">
        <v>0</v>
      </c>
      <c r="O29" s="42">
        <v>0</v>
      </c>
      <c r="P29" s="42"/>
      <c r="Q29" s="42">
        <v>0</v>
      </c>
      <c r="R29" s="42">
        <v>0</v>
      </c>
      <c r="S29" s="42">
        <v>500000</v>
      </c>
      <c r="T29" s="10">
        <v>0</v>
      </c>
      <c r="U29" s="10">
        <v>0</v>
      </c>
      <c r="V29" s="10">
        <v>0</v>
      </c>
    </row>
    <row r="30" spans="1:22" ht="103.5" customHeight="1">
      <c r="A30" s="49" t="s">
        <v>65</v>
      </c>
      <c r="B30" s="12"/>
      <c r="C30" s="12"/>
      <c r="D30" s="12"/>
      <c r="E30" s="12"/>
      <c r="F30" s="47">
        <v>43230</v>
      </c>
      <c r="G30" s="42">
        <v>500000</v>
      </c>
      <c r="H30" s="42" t="s">
        <v>62</v>
      </c>
      <c r="I30" s="45" t="s">
        <v>63</v>
      </c>
      <c r="J30" s="47">
        <v>43437</v>
      </c>
      <c r="K30" s="48">
        <v>500000</v>
      </c>
      <c r="L30" s="48"/>
      <c r="M30" s="44"/>
      <c r="N30" s="42"/>
      <c r="O30" s="42"/>
      <c r="P30" s="42"/>
      <c r="Q30" s="42"/>
      <c r="R30" s="42"/>
      <c r="S30" s="42">
        <v>500000</v>
      </c>
      <c r="T30" s="10"/>
      <c r="U30" s="10"/>
      <c r="V30" s="10"/>
    </row>
    <row r="31" spans="1:22" s="6" customFormat="1" ht="90.75" customHeight="1">
      <c r="A31" s="50" t="s">
        <v>66</v>
      </c>
      <c r="B31" s="12">
        <v>0</v>
      </c>
      <c r="C31" s="12">
        <v>0</v>
      </c>
      <c r="D31" s="12">
        <v>0</v>
      </c>
      <c r="E31" s="12">
        <v>0</v>
      </c>
      <c r="F31" s="47">
        <v>43308</v>
      </c>
      <c r="G31" s="42">
        <v>500000</v>
      </c>
      <c r="H31" s="42" t="s">
        <v>62</v>
      </c>
      <c r="I31" s="45" t="s">
        <v>63</v>
      </c>
      <c r="J31" s="47">
        <v>43437</v>
      </c>
      <c r="K31" s="48">
        <v>500000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42">
        <v>500000</v>
      </c>
      <c r="T31" s="12">
        <v>0</v>
      </c>
      <c r="U31" s="12">
        <v>0</v>
      </c>
      <c r="V31" s="10">
        <v>0</v>
      </c>
    </row>
    <row r="32" spans="1:22" s="6" customFormat="1" ht="1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Normal="75" zoomScaleSheetLayoutView="100" workbookViewId="0" topLeftCell="A1">
      <selection activeCell="M15" sqref="M15:P1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12.00390625" style="0" customWidth="1"/>
    <col min="7" max="7" width="15.125" style="0" customWidth="1"/>
    <col min="8" max="8" width="12.875" style="0" customWidth="1"/>
    <col min="9" max="9" width="7.75390625" style="0" customWidth="1"/>
    <col min="10" max="10" width="11.25390625" style="0" customWidth="1"/>
    <col min="11" max="11" width="15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4.1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94">
        <v>1000000</v>
      </c>
      <c r="N13" s="95"/>
      <c r="O13" s="95"/>
      <c r="P13" s="96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94">
        <v>467.12</v>
      </c>
      <c r="N14" s="95"/>
      <c r="O14" s="95"/>
      <c r="P14" s="96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42"/>
      <c r="G25" s="42">
        <f>SUM(G27:G29)</f>
        <v>1000000</v>
      </c>
      <c r="H25" s="42" t="s">
        <v>47</v>
      </c>
      <c r="I25" s="42" t="s">
        <v>47</v>
      </c>
      <c r="J25" s="42"/>
      <c r="K25" s="42">
        <f>SUM(K27+K28+K29+K30+K31)</f>
        <v>1000000</v>
      </c>
      <c r="L25" s="42">
        <f>SUM(L27+L28+L29+L30+L31)</f>
        <v>0</v>
      </c>
      <c r="M25" s="42"/>
      <c r="N25" s="42" t="s">
        <v>47</v>
      </c>
      <c r="O25" s="42">
        <f>SUM(O27+O28+O29+O30+O31)</f>
        <v>0</v>
      </c>
      <c r="P25" s="42"/>
      <c r="Q25" s="42">
        <f>SUM(Q27+Q28+Q29+Q30+Q31)</f>
        <v>0</v>
      </c>
      <c r="R25" s="42">
        <f>SUM(R27+R28+R29+R30+R31)</f>
        <v>0</v>
      </c>
      <c r="S25" s="42">
        <f>SUM(S27+S28+S29+S31)</f>
        <v>1000000</v>
      </c>
      <c r="T25" s="12">
        <f>SUM(T27+T28+T29+T30+T31)</f>
        <v>0</v>
      </c>
      <c r="U25" s="12">
        <f>SUM(U27+U28+U29+U30+U31)</f>
        <v>0</v>
      </c>
      <c r="V25" s="12">
        <f>SUM(V27+V28+V29+V30+V31)</f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42"/>
      <c r="G27" s="42">
        <v>0</v>
      </c>
      <c r="H27" s="42">
        <v>0</v>
      </c>
      <c r="I27" s="42">
        <v>0</v>
      </c>
      <c r="J27" s="42"/>
      <c r="K27" s="42">
        <v>0</v>
      </c>
      <c r="L27" s="42">
        <v>0</v>
      </c>
      <c r="M27" s="42"/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43"/>
      <c r="G28" s="42">
        <v>0</v>
      </c>
      <c r="H28" s="44">
        <v>0</v>
      </c>
      <c r="I28" s="45">
        <v>0</v>
      </c>
      <c r="J28" s="46"/>
      <c r="K28" s="46">
        <v>0</v>
      </c>
      <c r="L28" s="46">
        <v>0</v>
      </c>
      <c r="M28" s="44"/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42"/>
      <c r="G29" s="42">
        <f>SUM(G30:G31)</f>
        <v>1000000</v>
      </c>
      <c r="H29" s="42">
        <v>0</v>
      </c>
      <c r="I29" s="42">
        <v>0</v>
      </c>
      <c r="J29" s="42"/>
      <c r="K29" s="42">
        <v>0</v>
      </c>
      <c r="L29" s="42">
        <v>0</v>
      </c>
      <c r="M29" s="42"/>
      <c r="N29" s="42">
        <v>0</v>
      </c>
      <c r="O29" s="42">
        <v>0</v>
      </c>
      <c r="P29" s="42"/>
      <c r="Q29" s="42">
        <v>0</v>
      </c>
      <c r="R29" s="42">
        <v>0</v>
      </c>
      <c r="S29" s="42">
        <v>500000</v>
      </c>
      <c r="T29" s="10">
        <v>0</v>
      </c>
      <c r="U29" s="10">
        <v>0</v>
      </c>
      <c r="V29" s="10">
        <v>0</v>
      </c>
    </row>
    <row r="30" spans="1:22" ht="103.5" customHeight="1">
      <c r="A30" s="49" t="s">
        <v>65</v>
      </c>
      <c r="B30" s="12"/>
      <c r="C30" s="12"/>
      <c r="D30" s="12"/>
      <c r="E30" s="12"/>
      <c r="F30" s="47">
        <v>43230</v>
      </c>
      <c r="G30" s="42">
        <v>500000</v>
      </c>
      <c r="H30" s="42" t="s">
        <v>62</v>
      </c>
      <c r="I30" s="45" t="s">
        <v>63</v>
      </c>
      <c r="J30" s="47">
        <v>43437</v>
      </c>
      <c r="K30" s="48">
        <v>500000</v>
      </c>
      <c r="L30" s="48"/>
      <c r="M30" s="44"/>
      <c r="N30" s="42"/>
      <c r="O30" s="42"/>
      <c r="P30" s="42"/>
      <c r="Q30" s="42"/>
      <c r="R30" s="42"/>
      <c r="S30" s="42">
        <v>500000</v>
      </c>
      <c r="T30" s="10"/>
      <c r="U30" s="10"/>
      <c r="V30" s="10"/>
    </row>
    <row r="31" spans="1:22" s="6" customFormat="1" ht="90.75" customHeight="1">
      <c r="A31" s="50" t="s">
        <v>66</v>
      </c>
      <c r="B31" s="12">
        <v>0</v>
      </c>
      <c r="C31" s="12">
        <v>0</v>
      </c>
      <c r="D31" s="12">
        <v>0</v>
      </c>
      <c r="E31" s="12">
        <v>0</v>
      </c>
      <c r="F31" s="47">
        <v>43308</v>
      </c>
      <c r="G31" s="42">
        <v>500000</v>
      </c>
      <c r="H31" s="42" t="s">
        <v>62</v>
      </c>
      <c r="I31" s="45" t="s">
        <v>63</v>
      </c>
      <c r="J31" s="47">
        <v>43437</v>
      </c>
      <c r="K31" s="48">
        <v>500000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42">
        <v>500000</v>
      </c>
      <c r="T31" s="12">
        <v>0</v>
      </c>
      <c r="U31" s="12">
        <v>0</v>
      </c>
      <c r="V31" s="10">
        <v>0</v>
      </c>
    </row>
    <row r="32" spans="1:22" s="6" customFormat="1" ht="1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Normal="75" zoomScaleSheetLayoutView="100" workbookViewId="0" topLeftCell="A4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12.00390625" style="0" customWidth="1"/>
    <col min="7" max="7" width="15.125" style="0" customWidth="1"/>
    <col min="8" max="8" width="12.875" style="0" customWidth="1"/>
    <col min="9" max="9" width="7.75390625" style="0" customWidth="1"/>
    <col min="10" max="10" width="11.25390625" style="0" customWidth="1"/>
    <col min="11" max="11" width="15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4.1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94">
        <v>1000000</v>
      </c>
      <c r="N13" s="95"/>
      <c r="O13" s="95"/>
      <c r="P13" s="96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94">
        <v>467.12</v>
      </c>
      <c r="N14" s="95"/>
      <c r="O14" s="95"/>
      <c r="P14" s="96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42"/>
      <c r="G25" s="42">
        <f>SUM(G27:G29)</f>
        <v>1000000</v>
      </c>
      <c r="H25" s="42" t="s">
        <v>47</v>
      </c>
      <c r="I25" s="42" t="s">
        <v>47</v>
      </c>
      <c r="J25" s="42"/>
      <c r="K25" s="42">
        <f>SUM(K27+K28+K29+K30+K31)</f>
        <v>1000000</v>
      </c>
      <c r="L25" s="42">
        <f>SUM(L27+L28+L29+L30+L31)</f>
        <v>0</v>
      </c>
      <c r="M25" s="42"/>
      <c r="N25" s="42" t="s">
        <v>47</v>
      </c>
      <c r="O25" s="42">
        <f>SUM(O27+O28+O29+O30+O31)</f>
        <v>0</v>
      </c>
      <c r="P25" s="42"/>
      <c r="Q25" s="42">
        <f>SUM(Q27+Q28+Q29+Q30+Q31)</f>
        <v>0</v>
      </c>
      <c r="R25" s="42">
        <f>SUM(R27+R28+R29+R30+R31)</f>
        <v>0</v>
      </c>
      <c r="S25" s="42">
        <f>SUM(S27+S28+S29+S31)</f>
        <v>1000000</v>
      </c>
      <c r="T25" s="12">
        <f>SUM(T27+T28+T29+T30+T31)</f>
        <v>0</v>
      </c>
      <c r="U25" s="12">
        <f>SUM(U27+U28+U29+U30+U31)</f>
        <v>0</v>
      </c>
      <c r="V25" s="12">
        <f>SUM(V27+V28+V29+V30+V31)</f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42"/>
      <c r="G27" s="42">
        <v>0</v>
      </c>
      <c r="H27" s="42">
        <v>0</v>
      </c>
      <c r="I27" s="42">
        <v>0</v>
      </c>
      <c r="J27" s="42"/>
      <c r="K27" s="42">
        <v>0</v>
      </c>
      <c r="L27" s="42">
        <v>0</v>
      </c>
      <c r="M27" s="42"/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43"/>
      <c r="G28" s="42">
        <v>0</v>
      </c>
      <c r="H28" s="44">
        <v>0</v>
      </c>
      <c r="I28" s="45">
        <v>0</v>
      </c>
      <c r="J28" s="46"/>
      <c r="K28" s="46">
        <v>0</v>
      </c>
      <c r="L28" s="46">
        <v>0</v>
      </c>
      <c r="M28" s="44"/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42"/>
      <c r="G29" s="42">
        <f>SUM(G30:G31)</f>
        <v>1000000</v>
      </c>
      <c r="H29" s="42">
        <v>0</v>
      </c>
      <c r="I29" s="42">
        <v>0</v>
      </c>
      <c r="J29" s="42"/>
      <c r="K29" s="42">
        <v>0</v>
      </c>
      <c r="L29" s="42">
        <v>0</v>
      </c>
      <c r="M29" s="42"/>
      <c r="N29" s="42">
        <v>0</v>
      </c>
      <c r="O29" s="42">
        <v>0</v>
      </c>
      <c r="P29" s="42"/>
      <c r="Q29" s="42">
        <v>0</v>
      </c>
      <c r="R29" s="42">
        <v>0</v>
      </c>
      <c r="S29" s="42">
        <v>500000</v>
      </c>
      <c r="T29" s="10">
        <v>0</v>
      </c>
      <c r="U29" s="10">
        <v>0</v>
      </c>
      <c r="V29" s="10">
        <v>0</v>
      </c>
    </row>
    <row r="30" spans="1:22" ht="103.5" customHeight="1">
      <c r="A30" s="49" t="s">
        <v>65</v>
      </c>
      <c r="B30" s="12"/>
      <c r="C30" s="12"/>
      <c r="D30" s="12"/>
      <c r="E30" s="12"/>
      <c r="F30" s="47">
        <v>43230</v>
      </c>
      <c r="G30" s="42">
        <v>500000</v>
      </c>
      <c r="H30" s="42" t="s">
        <v>62</v>
      </c>
      <c r="I30" s="45" t="s">
        <v>63</v>
      </c>
      <c r="J30" s="47">
        <v>43437</v>
      </c>
      <c r="K30" s="48">
        <v>500000</v>
      </c>
      <c r="L30" s="48"/>
      <c r="M30" s="44"/>
      <c r="N30" s="42"/>
      <c r="O30" s="42"/>
      <c r="P30" s="42"/>
      <c r="Q30" s="42"/>
      <c r="R30" s="42"/>
      <c r="S30" s="42">
        <v>500000</v>
      </c>
      <c r="T30" s="10"/>
      <c r="U30" s="10"/>
      <c r="V30" s="10"/>
    </row>
    <row r="31" spans="1:22" s="6" customFormat="1" ht="90.75" customHeight="1">
      <c r="A31" s="50" t="s">
        <v>66</v>
      </c>
      <c r="B31" s="12">
        <v>0</v>
      </c>
      <c r="C31" s="12">
        <v>0</v>
      </c>
      <c r="D31" s="12">
        <v>0</v>
      </c>
      <c r="E31" s="12">
        <v>0</v>
      </c>
      <c r="F31" s="47">
        <v>43308</v>
      </c>
      <c r="G31" s="42">
        <v>500000</v>
      </c>
      <c r="H31" s="42" t="s">
        <v>62</v>
      </c>
      <c r="I31" s="45" t="s">
        <v>63</v>
      </c>
      <c r="J31" s="47">
        <v>43437</v>
      </c>
      <c r="K31" s="48">
        <v>500000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42">
        <v>500000</v>
      </c>
      <c r="T31" s="12">
        <v>0</v>
      </c>
      <c r="U31" s="12">
        <v>0</v>
      </c>
      <c r="V31" s="10">
        <v>0</v>
      </c>
    </row>
    <row r="32" spans="1:22" s="6" customFormat="1" ht="1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Normal="75" zoomScaleSheetLayoutView="100" workbookViewId="0" topLeftCell="A1">
      <selection activeCell="A17" sqref="A17:H1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12.00390625" style="0" customWidth="1"/>
    <col min="7" max="7" width="15.125" style="0" customWidth="1"/>
    <col min="8" max="8" width="12.875" style="0" customWidth="1"/>
    <col min="9" max="9" width="7.75390625" style="0" customWidth="1"/>
    <col min="10" max="10" width="11.25390625" style="0" customWidth="1"/>
    <col min="11" max="11" width="15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4.1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6"/>
      <c r="P2" s="76"/>
      <c r="Q2" s="76"/>
      <c r="R2" s="76"/>
      <c r="S2" s="76"/>
      <c r="T2" s="76"/>
      <c r="U2" s="76"/>
      <c r="V2" s="76"/>
    </row>
    <row r="3" spans="1:22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"/>
      <c r="B4" s="8"/>
      <c r="C4" s="8"/>
      <c r="D4" s="8"/>
      <c r="E4" s="8"/>
      <c r="F4" s="78" t="s">
        <v>48</v>
      </c>
      <c r="G4" s="79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69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70" t="s">
        <v>53</v>
      </c>
      <c r="B9" s="71"/>
      <c r="C9" s="71"/>
      <c r="D9" s="71"/>
      <c r="E9" s="71"/>
      <c r="F9" s="71"/>
      <c r="G9" s="71"/>
      <c r="H9" s="72"/>
      <c r="I9" s="75" t="s">
        <v>0</v>
      </c>
      <c r="J9" s="75"/>
      <c r="K9" s="75"/>
      <c r="L9" s="75"/>
      <c r="M9" s="75"/>
      <c r="N9" s="75"/>
      <c r="O9" s="75"/>
      <c r="P9" s="75"/>
      <c r="Q9" s="2"/>
      <c r="R9" s="2"/>
      <c r="S9" s="1"/>
      <c r="T9" s="1"/>
      <c r="U9" s="1"/>
      <c r="V9" s="1"/>
    </row>
    <row r="10" spans="1:22" ht="12.75">
      <c r="A10" s="73"/>
      <c r="B10" s="74"/>
      <c r="C10" s="74"/>
      <c r="D10" s="74"/>
      <c r="E10" s="74"/>
      <c r="F10" s="74"/>
      <c r="G10" s="74"/>
      <c r="H10" s="74"/>
      <c r="I10" s="69" t="s">
        <v>1</v>
      </c>
      <c r="J10" s="69"/>
      <c r="K10" s="69"/>
      <c r="L10" s="69"/>
      <c r="M10" s="75" t="s">
        <v>2</v>
      </c>
      <c r="N10" s="75"/>
      <c r="O10" s="75"/>
      <c r="P10" s="75"/>
      <c r="Q10" s="13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0">
        <v>0</v>
      </c>
      <c r="N11" s="60"/>
      <c r="O11" s="60"/>
      <c r="P11" s="60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2">
        <v>0</v>
      </c>
      <c r="J12" s="52"/>
      <c r="K12" s="52"/>
      <c r="L12" s="52"/>
      <c r="M12" s="61">
        <v>0</v>
      </c>
      <c r="N12" s="61"/>
      <c r="O12" s="61"/>
      <c r="P12" s="61"/>
      <c r="Q12" s="2"/>
      <c r="R12" s="2"/>
      <c r="S12" s="1"/>
      <c r="T12" s="1"/>
      <c r="U12" s="1"/>
      <c r="V12" s="1"/>
    </row>
    <row r="13" spans="1:22" ht="12.75">
      <c r="A13" s="84" t="s">
        <v>39</v>
      </c>
      <c r="B13" s="84"/>
      <c r="C13" s="84"/>
      <c r="D13" s="84"/>
      <c r="E13" s="84"/>
      <c r="F13" s="84"/>
      <c r="G13" s="84"/>
      <c r="H13" s="55"/>
      <c r="I13" s="58">
        <v>0</v>
      </c>
      <c r="J13" s="58"/>
      <c r="K13" s="58"/>
      <c r="L13" s="58"/>
      <c r="M13" s="94">
        <v>1000000</v>
      </c>
      <c r="N13" s="95"/>
      <c r="O13" s="95"/>
      <c r="P13" s="96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0</v>
      </c>
      <c r="J14" s="58"/>
      <c r="K14" s="58"/>
      <c r="L14" s="58"/>
      <c r="M14" s="94">
        <v>467.12</v>
      </c>
      <c r="N14" s="95"/>
      <c r="O14" s="95"/>
      <c r="P14" s="96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2">
        <v>0</v>
      </c>
      <c r="J15" s="52"/>
      <c r="K15" s="52"/>
      <c r="L15" s="52"/>
      <c r="M15" s="57" t="s">
        <v>47</v>
      </c>
      <c r="N15" s="57"/>
      <c r="O15" s="57"/>
      <c r="P15" s="57"/>
      <c r="Q15" s="19"/>
      <c r="R15" s="19"/>
      <c r="S15" s="19"/>
      <c r="T15" s="19"/>
      <c r="U15" s="19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59"/>
      <c r="N16" s="59"/>
      <c r="O16" s="59"/>
      <c r="P16" s="59"/>
      <c r="Q16" s="19"/>
      <c r="R16" s="19"/>
      <c r="S16" s="19"/>
      <c r="T16" s="19"/>
      <c r="U16" s="19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>
        <v>0</v>
      </c>
      <c r="J17" s="58"/>
      <c r="K17" s="58"/>
      <c r="L17" s="58"/>
      <c r="M17" s="57" t="s">
        <v>47</v>
      </c>
      <c r="N17" s="57"/>
      <c r="O17" s="57"/>
      <c r="P17" s="57"/>
      <c r="Q17" s="19"/>
      <c r="R17" s="19"/>
      <c r="S17" s="19"/>
      <c r="T17" s="19"/>
      <c r="U17" s="19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2">
        <v>0</v>
      </c>
      <c r="J18" s="52"/>
      <c r="K18" s="52"/>
      <c r="L18" s="52"/>
      <c r="M18" s="61">
        <v>0</v>
      </c>
      <c r="N18" s="61"/>
      <c r="O18" s="61"/>
      <c r="P18" s="61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2" t="s">
        <v>18</v>
      </c>
      <c r="V20" s="62"/>
    </row>
    <row r="21" spans="1:22" ht="26.25" customHeight="1">
      <c r="A21" s="54" t="s">
        <v>10</v>
      </c>
      <c r="B21" s="53" t="s">
        <v>4</v>
      </c>
      <c r="C21" s="53"/>
      <c r="D21" s="53"/>
      <c r="E21" s="53"/>
      <c r="F21" s="87" t="s">
        <v>44</v>
      </c>
      <c r="G21" s="88"/>
      <c r="H21" s="91" t="s">
        <v>45</v>
      </c>
      <c r="I21" s="54" t="s">
        <v>19</v>
      </c>
      <c r="J21" s="54" t="s">
        <v>28</v>
      </c>
      <c r="K21" s="54"/>
      <c r="L21" s="63" t="s">
        <v>38</v>
      </c>
      <c r="M21" s="54" t="s">
        <v>46</v>
      </c>
      <c r="N21" s="54"/>
      <c r="O21" s="54"/>
      <c r="P21" s="54"/>
      <c r="Q21" s="54"/>
      <c r="R21" s="54"/>
      <c r="S21" s="64" t="s">
        <v>11</v>
      </c>
      <c r="T21" s="65"/>
      <c r="U21" s="65"/>
      <c r="V21" s="66"/>
    </row>
    <row r="22" spans="1:22" ht="30.75" customHeight="1">
      <c r="A22" s="54"/>
      <c r="B22" s="54" t="s">
        <v>5</v>
      </c>
      <c r="C22" s="54"/>
      <c r="D22" s="54" t="s">
        <v>6</v>
      </c>
      <c r="E22" s="54"/>
      <c r="F22" s="89"/>
      <c r="G22" s="90"/>
      <c r="H22" s="92"/>
      <c r="I22" s="54"/>
      <c r="J22" s="54"/>
      <c r="K22" s="54"/>
      <c r="L22" s="63"/>
      <c r="M22" s="54" t="s">
        <v>8</v>
      </c>
      <c r="N22" s="54" t="s">
        <v>13</v>
      </c>
      <c r="O22" s="54"/>
      <c r="P22" s="54"/>
      <c r="Q22" s="54"/>
      <c r="R22" s="54"/>
      <c r="S22" s="54" t="s">
        <v>5</v>
      </c>
      <c r="T22" s="54"/>
      <c r="U22" s="54" t="s">
        <v>6</v>
      </c>
      <c r="V22" s="54"/>
    </row>
    <row r="23" spans="1:22" ht="51.75" customHeight="1">
      <c r="A23" s="54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93"/>
      <c r="I23" s="54"/>
      <c r="J23" s="3" t="s">
        <v>8</v>
      </c>
      <c r="K23" s="3" t="s">
        <v>9</v>
      </c>
      <c r="L23" s="63"/>
      <c r="M23" s="54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42"/>
      <c r="G25" s="42">
        <f>SUM(G27:G29)</f>
        <v>1000000</v>
      </c>
      <c r="H25" s="42" t="s">
        <v>47</v>
      </c>
      <c r="I25" s="42" t="s">
        <v>47</v>
      </c>
      <c r="J25" s="42"/>
      <c r="K25" s="42">
        <f>SUM(K27+K28+K29+K30+K31)</f>
        <v>1000000</v>
      </c>
      <c r="L25" s="42">
        <f>SUM(L27+L28+L29+L30+L31)</f>
        <v>0</v>
      </c>
      <c r="M25" s="42"/>
      <c r="N25" s="42" t="s">
        <v>47</v>
      </c>
      <c r="O25" s="42">
        <f>SUM(O27+O28+O29+O30+O31)</f>
        <v>0</v>
      </c>
      <c r="P25" s="42"/>
      <c r="Q25" s="42">
        <f>SUM(Q27+Q28+Q29+Q30+Q31)</f>
        <v>0</v>
      </c>
      <c r="R25" s="42">
        <f>SUM(R27+R28+R29+R30+R31)</f>
        <v>0</v>
      </c>
      <c r="S25" s="42">
        <f>SUM(S27+S28+S29+S31)</f>
        <v>1000000</v>
      </c>
      <c r="T25" s="12">
        <f>SUM(T27+T28+T29+T30+T31)</f>
        <v>0</v>
      </c>
      <c r="U25" s="12">
        <f>SUM(U27+U28+U29+U30+U31)</f>
        <v>0</v>
      </c>
      <c r="V25" s="12">
        <f>SUM(V27+V28+V29+V30+V31)</f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42"/>
      <c r="G27" s="42">
        <v>0</v>
      </c>
      <c r="H27" s="42">
        <v>0</v>
      </c>
      <c r="I27" s="42">
        <v>0</v>
      </c>
      <c r="J27" s="42"/>
      <c r="K27" s="42">
        <v>0</v>
      </c>
      <c r="L27" s="42">
        <v>0</v>
      </c>
      <c r="M27" s="42"/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43"/>
      <c r="G28" s="42">
        <v>0</v>
      </c>
      <c r="H28" s="44">
        <v>0</v>
      </c>
      <c r="I28" s="45">
        <v>0</v>
      </c>
      <c r="J28" s="46"/>
      <c r="K28" s="46">
        <v>0</v>
      </c>
      <c r="L28" s="46">
        <v>0</v>
      </c>
      <c r="M28" s="44"/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42"/>
      <c r="G29" s="42">
        <f>SUM(G30:G31)</f>
        <v>1000000</v>
      </c>
      <c r="H29" s="42">
        <v>0</v>
      </c>
      <c r="I29" s="42">
        <v>0</v>
      </c>
      <c r="J29" s="42"/>
      <c r="K29" s="42">
        <v>0</v>
      </c>
      <c r="L29" s="42">
        <v>0</v>
      </c>
      <c r="M29" s="42"/>
      <c r="N29" s="42">
        <v>0</v>
      </c>
      <c r="O29" s="42">
        <v>0</v>
      </c>
      <c r="P29" s="42"/>
      <c r="Q29" s="42">
        <v>0</v>
      </c>
      <c r="R29" s="42">
        <v>0</v>
      </c>
      <c r="S29" s="42">
        <v>500000</v>
      </c>
      <c r="T29" s="10">
        <v>0</v>
      </c>
      <c r="U29" s="10">
        <v>0</v>
      </c>
      <c r="V29" s="10">
        <v>0</v>
      </c>
    </row>
    <row r="30" spans="1:22" ht="103.5" customHeight="1">
      <c r="A30" s="49" t="s">
        <v>65</v>
      </c>
      <c r="B30" s="12"/>
      <c r="C30" s="12"/>
      <c r="D30" s="12"/>
      <c r="E30" s="12"/>
      <c r="F30" s="47">
        <v>43230</v>
      </c>
      <c r="G30" s="42">
        <v>500000</v>
      </c>
      <c r="H30" s="42" t="s">
        <v>62</v>
      </c>
      <c r="I30" s="45" t="s">
        <v>63</v>
      </c>
      <c r="J30" s="47">
        <v>43437</v>
      </c>
      <c r="K30" s="48">
        <v>500000</v>
      </c>
      <c r="L30" s="48"/>
      <c r="M30" s="44"/>
      <c r="N30" s="42"/>
      <c r="O30" s="42"/>
      <c r="P30" s="42"/>
      <c r="Q30" s="42"/>
      <c r="R30" s="42"/>
      <c r="S30" s="42">
        <v>500000</v>
      </c>
      <c r="T30" s="10"/>
      <c r="U30" s="10"/>
      <c r="V30" s="10"/>
    </row>
    <row r="31" spans="1:22" s="6" customFormat="1" ht="90.75" customHeight="1">
      <c r="A31" s="50" t="s">
        <v>66</v>
      </c>
      <c r="B31" s="12">
        <v>0</v>
      </c>
      <c r="C31" s="12">
        <v>0</v>
      </c>
      <c r="D31" s="12">
        <v>0</v>
      </c>
      <c r="E31" s="12">
        <v>0</v>
      </c>
      <c r="F31" s="47">
        <v>43308</v>
      </c>
      <c r="G31" s="42">
        <v>500000</v>
      </c>
      <c r="H31" s="42" t="s">
        <v>62</v>
      </c>
      <c r="I31" s="45" t="s">
        <v>63</v>
      </c>
      <c r="J31" s="47">
        <v>43437</v>
      </c>
      <c r="K31" s="48">
        <v>500000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42">
        <v>500000</v>
      </c>
      <c r="T31" s="12">
        <v>0</v>
      </c>
      <c r="U31" s="12">
        <v>0</v>
      </c>
      <c r="V31" s="10">
        <v>0</v>
      </c>
    </row>
    <row r="32" spans="1:22" s="6" customFormat="1" ht="1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85" t="s">
        <v>50</v>
      </c>
      <c r="K37" s="85"/>
      <c r="L37" s="85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86" t="s">
        <v>49</v>
      </c>
      <c r="K39" s="86"/>
      <c r="L39" s="86"/>
      <c r="M39" s="51"/>
      <c r="N39" s="5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Владелец</cp:lastModifiedBy>
  <cp:lastPrinted>2018-09-28T10:52:28Z</cp:lastPrinted>
  <dcterms:created xsi:type="dcterms:W3CDTF">2009-02-26T08:01:05Z</dcterms:created>
  <dcterms:modified xsi:type="dcterms:W3CDTF">2018-10-31T08:04:08Z</dcterms:modified>
  <cp:category/>
  <cp:version/>
  <cp:contentType/>
  <cp:contentStatus/>
</cp:coreProperties>
</file>